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timsektorel " sheetId="1" r:id="rId1"/>
    <sheet name="timgensek" sheetId="2" r:id="rId2"/>
    <sheet name="DENIB" sheetId="3" r:id="rId3"/>
    <sheet name="OZET TABLO" sheetId="4" r:id="rId4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<sst xmlns="http://schemas.openxmlformats.org/spreadsheetml/2006/main" count="119" uniqueCount="98">
  <si>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</si>
  <si>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</si>
  <si>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</si>
  <si>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</si>
  <si>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</si>
  <si>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</si>
  <si>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</si>
  <si>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</si>
  <si>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</si>
  <si>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</si>
  <si>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</si>
  <si>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</si>
  <si>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</si>
  <si>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</si>
  <si>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</si>
  <si>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</si>
  <si>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</si>
  <si>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</si>
  <si>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</si>
  <si>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</si>
  <si>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</si>
  <si>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</si>
  <si>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</si>
  <si>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</si>
  <si>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</si>
  <si>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</si>
  <si>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</si>
  <si>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</si>
  <si>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</si>
  <si>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GENEL SEKRETERLİKLER BAZINDA   (KAYNAK TİM)</t>
  </si>
  <si>
    <t>İHRACATÇI  BİRLİKLERİ   GENEL SEKRETERLİKLERİ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</si>
  <si>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</si>
  <si>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</si>
  <si>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</si>
  <si>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</si>
  <si>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</si>
  <si>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</si>
  <si>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</si>
  <si>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</si>
  <si>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</si>
  <si>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Elektrik Elektronik ve Hizmet</t>
  </si>
  <si>
    <t>SON 12 AYLIK</t>
  </si>
  <si>
    <t>GENEL İHRACAT TOPLAMI</t>
  </si>
  <si>
    <t>T O P L A M (TİM*)</t>
  </si>
  <si>
    <t>İhracatçı Birlikleri Kaydından Muaf İhracat ile Antrepo ve Serbest Bölgeler Farkı</t>
  </si>
  <si>
    <t xml:space="preserve"> 2021/2022</t>
  </si>
  <si>
    <t>MART</t>
  </si>
  <si>
    <t>Pay (2023) (%)</t>
  </si>
  <si>
    <t>Değişim (2022/2023) (%)</t>
  </si>
  <si>
    <t xml:space="preserve"> 2022/2023</t>
  </si>
  <si>
    <t xml:space="preserve">  Değişim   (21-22/22-23) (%)</t>
  </si>
  <si>
    <t>Pay (22-23) (%)</t>
  </si>
  <si>
    <t>ÖZET TABLO (Milyon $)</t>
  </si>
  <si>
    <t>Değişim (%)</t>
  </si>
  <si>
    <t>Türkiye (TİM)</t>
  </si>
  <si>
    <t>Denizli (TİM)</t>
  </si>
  <si>
    <t>DENİB</t>
  </si>
  <si>
    <t>DENİB Tekstil Konfeksiyon</t>
  </si>
  <si>
    <t>TİM Tekstil Konfeksiyon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</si>
  <si>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</si>
  <si>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</si>
  <si>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</si>
  <si>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</si>
  <si>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</si>
  <si>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</si>
  <si>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2022/2023</t>
  </si>
  <si>
    <t>OCAK</t>
  </si>
  <si>
    <t>SUBAT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</si>
  <si>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</si>
  <si>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</si>
  <si>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</si>
  <si>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</si>
  <si>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</si>
  <si>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</si>
  <si>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</si>
  <si>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</si>
  <si>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</si>
  <si>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</si>
  <si>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Akdeniz İhracatçı Birlikleri Genel Sekreterliği</t>
  </si>
  <si>
    <t>Batı Akdeniz İhracatçılar Birliği Genel Sekreterliği</t>
  </si>
  <si>
    <t>Doğu Anadolu İhracatçıları Birliği Genel Sekreterliği</t>
  </si>
  <si>
    <t>Denizli İhracatçılar Birliği Genel Sekreterliği</t>
  </si>
  <si>
    <t>Doğu Karadeniz İhr.Bir. Genel Sek.</t>
  </si>
  <si>
    <t>Ege İhracatçı Birlikleri Genel Sekreterliği</t>
  </si>
  <si>
    <t>Güneydoğu Anadolu İhracatçı Birlikleri Genel Sekreterliği</t>
  </si>
  <si>
    <t>Hizmet İhracatçıları Birliği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</si>
  <si>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</si>
  <si>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</si>
  <si>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</si>
  <si>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</si>
  <si>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</si>
  <si>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</si>
  <si>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EYLÜL</t>
  </si>
  <si>
    <t>01 OCAK - 30 EYLÜL</t>
  </si>
  <si>
    <t>Eylül 2022</t>
  </si>
  <si>
    <t>Eylül 2023</t>
  </si>
  <si>
    <t>Ocak-Eylül 2022</t>
  </si>
  <si>
    <t>Ocak-Eylül 2023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</si>
</sst>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4"/>
      <name val="Arial Tur"/>
      <family val="0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14"/>
      <color indexed="56"/>
      <name val="Arial Tur"/>
      <family val="0"/>
    </font>
    <font>
      <b/>
      <sz val="14"/>
      <color indexed="8"/>
      <name val="Arial Tur"/>
      <family val="0"/>
    </font>
    <font>
      <sz val="10"/>
      <color indexed="63"/>
      <name val="Arial"/>
      <family val="2"/>
    </font>
    <font>
      <b/>
      <sz val="14"/>
      <color indexed="17"/>
      <name val="Arial Tur"/>
      <family val="0"/>
    </font>
    <font>
      <b/>
      <sz val="18"/>
      <color indexed="8"/>
      <name val="Arial Tur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14"/>
      <color rgb="FF002060"/>
      <name val="Arial Tur"/>
      <family val="0"/>
    </font>
    <font>
      <b/>
      <sz val="14"/>
      <color theme="1"/>
      <name val="Arial Tur"/>
      <family val="0"/>
    </font>
    <font>
      <sz val="10"/>
      <color rgb="FF333333"/>
      <name val="Arial"/>
      <family val="2"/>
    </font>
    <font>
      <b/>
      <sz val="14"/>
      <color rgb="FF00B050"/>
      <name val="Arial Tur"/>
      <family val="0"/>
    </font>
    <font>
      <b/>
      <sz val="18"/>
      <color theme="1"/>
      <name val="Arial Tu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0" fontId="61" fillId="35" borderId="12" xfId="0" applyFont="1" applyFill="1" applyBorder="1" applyAlignment="1">
      <alignment vertical="center"/>
    </xf>
    <xf numFmtId="49" fontId="62" fillId="36" borderId="10" xfId="0" applyNumberFormat="1" applyFont="1" applyFill="1" applyBorder="1" applyAlignment="1">
      <alignment horizontal="center" vertical="center"/>
    </xf>
    <xf numFmtId="0" fontId="62" fillId="36" borderId="11" xfId="0" applyFont="1" applyFill="1" applyBorder="1" applyAlignment="1">
      <alignment horizontal="center" vertical="center"/>
    </xf>
    <xf numFmtId="0" fontId="61" fillId="37" borderId="12" xfId="0" applyFont="1" applyFill="1" applyBorder="1" applyAlignment="1">
      <alignment horizontal="center" vertical="center"/>
    </xf>
    <xf numFmtId="3" fontId="18" fillId="35" borderId="10" xfId="0" applyNumberFormat="1" applyFont="1" applyFill="1" applyBorder="1" applyAlignment="1">
      <alignment horizontal="center" vertical="center"/>
    </xf>
    <xf numFmtId="0" fontId="61" fillId="37" borderId="12" xfId="0" applyFont="1" applyFill="1" applyBorder="1" applyAlignment="1">
      <alignment horizontal="center" vertical="center" wrapText="1"/>
    </xf>
    <xf numFmtId="0" fontId="61" fillId="37" borderId="13" xfId="0" applyFont="1" applyFill="1" applyBorder="1" applyAlignment="1">
      <alignment horizontal="center" vertical="center" wrapText="1"/>
    </xf>
    <xf numFmtId="3" fontId="18" fillId="35" borderId="14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3" fontId="19" fillId="0" borderId="19" xfId="0" applyNumberFormat="1" applyFont="1" applyBorder="1" applyAlignment="1">
      <alignment horizontal="right"/>
    </xf>
    <xf numFmtId="3" fontId="20" fillId="0" borderId="0" xfId="0" applyNumberFormat="1" applyFont="1" applyAlignment="1" quotePrefix="1">
      <alignment horizontal="left"/>
    </xf>
    <xf numFmtId="3" fontId="19" fillId="0" borderId="0" xfId="0" applyNumberFormat="1" applyFont="1" applyAlignment="1">
      <alignment/>
    </xf>
    <xf numFmtId="0" fontId="20" fillId="0" borderId="18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20" fillId="0" borderId="20" xfId="0" applyFont="1" applyBorder="1" applyAlignment="1" quotePrefix="1">
      <alignment horizontal="center"/>
    </xf>
    <xf numFmtId="3" fontId="20" fillId="0" borderId="17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2" xfId="0" applyFont="1" applyBorder="1" applyAlignment="1">
      <alignment/>
    </xf>
    <xf numFmtId="3" fontId="19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210" fontId="19" fillId="0" borderId="21" xfId="0" applyNumberFormat="1" applyFont="1" applyBorder="1" applyAlignment="1">
      <alignment horizontal="right"/>
    </xf>
    <xf numFmtId="3" fontId="63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0" fillId="0" borderId="22" xfId="0" applyFont="1" applyBorder="1" applyAlignment="1">
      <alignment/>
    </xf>
    <xf numFmtId="3" fontId="20" fillId="0" borderId="23" xfId="0" applyNumberFormat="1" applyFont="1" applyBorder="1" applyAlignment="1">
      <alignment horizontal="right"/>
    </xf>
    <xf numFmtId="3" fontId="19" fillId="0" borderId="23" xfId="0" applyNumberFormat="1" applyFont="1" applyBorder="1" applyAlignment="1">
      <alignment horizontal="right"/>
    </xf>
    <xf numFmtId="3" fontId="19" fillId="0" borderId="24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204" fontId="64" fillId="35" borderId="10" xfId="0" applyNumberFormat="1" applyFont="1" applyFill="1" applyBorder="1" applyAlignment="1">
      <alignment horizontal="center" vertical="center"/>
    </xf>
    <xf numFmtId="204" fontId="64" fillId="35" borderId="11" xfId="0" applyNumberFormat="1" applyFont="1" applyFill="1" applyBorder="1" applyAlignment="1">
      <alignment horizontal="center" vertical="center"/>
    </xf>
    <xf numFmtId="204" fontId="64" fillId="35" borderId="17" xfId="0" applyNumberFormat="1" applyFont="1" applyFill="1" applyBorder="1" applyAlignment="1">
      <alignment horizontal="center" vertical="center"/>
    </xf>
    <xf numFmtId="204" fontId="64" fillId="35" borderId="18" xfId="0" applyNumberFormat="1" applyFont="1" applyFill="1" applyBorder="1" applyAlignment="1">
      <alignment horizontal="center" vertical="center"/>
    </xf>
    <xf numFmtId="3" fontId="18" fillId="35" borderId="26" xfId="0" applyNumberFormat="1" applyFont="1" applyFill="1" applyBorder="1" applyAlignment="1">
      <alignment horizontal="center" vertical="center"/>
    </xf>
    <xf numFmtId="204" fontId="64" fillId="35" borderId="14" xfId="0" applyNumberFormat="1" applyFont="1" applyFill="1" applyBorder="1" applyAlignment="1">
      <alignment horizontal="center" vertical="center"/>
    </xf>
    <xf numFmtId="3" fontId="18" fillId="35" borderId="27" xfId="0" applyNumberFormat="1" applyFont="1" applyFill="1" applyBorder="1" applyAlignment="1">
      <alignment horizontal="center" vertical="center"/>
    </xf>
    <xf numFmtId="204" fontId="64" fillId="35" borderId="15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3" fontId="3" fillId="0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20" fillId="32" borderId="19" xfId="0" applyFont="1" applyFill="1" applyBorder="1" applyAlignment="1">
      <alignment horizontal="center"/>
    </xf>
    <xf numFmtId="0" fontId="20" fillId="32" borderId="0" xfId="0" applyFont="1" applyFill="1" applyAlignment="1">
      <alignment horizontal="center"/>
    </xf>
    <xf numFmtId="0" fontId="20" fillId="32" borderId="20" xfId="0" applyFont="1" applyFill="1" applyBorder="1" applyAlignment="1">
      <alignment horizontal="center"/>
    </xf>
    <xf numFmtId="0" fontId="20" fillId="0" borderId="36" xfId="0" applyFont="1" applyBorder="1" applyAlignment="1" quotePrefix="1">
      <alignment horizontal="center"/>
    </xf>
    <xf numFmtId="0" fontId="20" fillId="0" borderId="37" xfId="0" applyFont="1" applyBorder="1" applyAlignment="1" quotePrefix="1">
      <alignment horizontal="center"/>
    </xf>
    <xf numFmtId="3" fontId="20" fillId="0" borderId="37" xfId="0" applyNumberFormat="1" applyFont="1" applyBorder="1" applyAlignment="1" quotePrefix="1">
      <alignment horizontal="center"/>
    </xf>
    <xf numFmtId="0" fontId="65" fillId="33" borderId="31" xfId="0" applyFont="1" applyFill="1" applyBorder="1" applyAlignment="1">
      <alignment horizontal="center" vertical="center"/>
    </xf>
    <xf numFmtId="0" fontId="65" fillId="33" borderId="38" xfId="0" applyFont="1" applyFill="1" applyBorder="1" applyAlignment="1">
      <alignment horizontal="center" vertical="center"/>
    </xf>
    <xf numFmtId="0" fontId="65" fillId="33" borderId="39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4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152400</xdr:rowOff>
    </xdr:from>
    <xdr:to>
      <xdr:col>7</xdr:col>
      <xdr:colOff>666750</xdr:colOff>
      <xdr:row>33</xdr:row>
      <xdr:rowOff>142875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6429375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47625</xdr:rowOff>
    </xdr:from>
    <xdr:to>
      <xdr:col>0</xdr:col>
      <xdr:colOff>885825</xdr:colOff>
      <xdr:row>1</xdr:row>
      <xdr:rowOff>628650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4295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1" customWidth="1"/>
    <col min="3" max="3" width="9.28125" style="12" customWidth="1"/>
    <col min="4" max="5" width="9.28125" style="24" customWidth="1"/>
    <col min="6" max="7" width="10.28125" style="42" customWidth="1"/>
    <col min="8" max="8" width="8.28125" style="24" customWidth="1"/>
    <col min="9" max="9" width="7.421875" style="24" bestFit="1" customWidth="1"/>
    <col min="10" max="11" width="9.57421875" style="42" bestFit="1" customWidth="1"/>
    <col min="12" max="12" width="7.57421875" style="67" bestFit="1" customWidth="1"/>
    <col min="13" max="13" width="6.00390625" style="67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0"/>
      <c r="O1" s="10"/>
      <c r="P1" s="10"/>
    </row>
    <row r="2" spans="1:16" ht="25.5" customHeight="1" thickBot="1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0"/>
      <c r="O2" s="10"/>
      <c r="P2" s="10"/>
    </row>
    <row r="3" spans="1:13" ht="32.25" customHeight="1">
      <c r="A3" s="111" t="s">
        <v>2</v>
      </c>
      <c r="B3" s="107" t="s">
        <v>92</v>
      </c>
      <c r="C3" s="108"/>
      <c r="D3" s="108"/>
      <c r="E3" s="113"/>
      <c r="F3" s="107" t="s">
        <v>93</v>
      </c>
      <c r="G3" s="108"/>
      <c r="H3" s="108"/>
      <c r="I3" s="113"/>
      <c r="J3" s="107" t="s">
        <v>41</v>
      </c>
      <c r="K3" s="108"/>
      <c r="L3" s="108"/>
      <c r="M3" s="109"/>
    </row>
    <row r="4" spans="1:121" ht="27">
      <c r="A4" s="112"/>
      <c r="B4" s="47">
        <v>2022</v>
      </c>
      <c r="C4" s="47">
        <v>2023</v>
      </c>
      <c r="D4" s="48" t="s">
        <v>48</v>
      </c>
      <c r="E4" s="48" t="s">
        <v>47</v>
      </c>
      <c r="F4" s="47">
        <v>2022</v>
      </c>
      <c r="G4" s="47">
        <v>2023</v>
      </c>
      <c r="H4" s="48" t="s">
        <v>48</v>
      </c>
      <c r="I4" s="48" t="s">
        <v>47</v>
      </c>
      <c r="J4" s="49" t="s">
        <v>45</v>
      </c>
      <c r="K4" s="49" t="s">
        <v>49</v>
      </c>
      <c r="L4" s="50" t="s">
        <v>50</v>
      </c>
      <c r="M4" s="51" t="s">
        <v>51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2981895.03955</v>
      </c>
      <c r="C5" s="11">
        <v>3091488.3584600003</v>
      </c>
      <c r="D5" s="22">
        <v>3.675290962841509</v>
      </c>
      <c r="E5" s="22">
        <v>15.999330131791423</v>
      </c>
      <c r="F5" s="39">
        <v>24448902.507190004</v>
      </c>
      <c r="G5" s="39">
        <v>25576184.95437</v>
      </c>
      <c r="H5" s="22">
        <v>4.610769120816286</v>
      </c>
      <c r="I5" s="22">
        <v>15.686723329975957</v>
      </c>
      <c r="J5" s="43">
        <v>33506879.60961</v>
      </c>
      <c r="K5" s="43">
        <v>35343050.767799996</v>
      </c>
      <c r="L5" s="57">
        <v>5.479982557562211</v>
      </c>
      <c r="M5" s="58">
        <v>16.000461775228807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1866624.34849</v>
      </c>
      <c r="C6" s="11">
        <v>2115173.4281800003</v>
      </c>
      <c r="D6" s="22">
        <v>13.315431135946731</v>
      </c>
      <c r="E6" s="22">
        <v>10.946623127606612</v>
      </c>
      <c r="F6" s="39">
        <v>15186804.493180003</v>
      </c>
      <c r="G6" s="39">
        <v>17048605.01398</v>
      </c>
      <c r="H6" s="22">
        <v>12.259330273436287</v>
      </c>
      <c r="I6" s="22">
        <v>10.456475447510025</v>
      </c>
      <c r="J6" s="43">
        <v>21206596.69356</v>
      </c>
      <c r="K6" s="43">
        <v>23578257.83179</v>
      </c>
      <c r="L6" s="57">
        <v>11.183600897876383</v>
      </c>
      <c r="M6" s="58">
        <v>10.674319419753044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31</v>
      </c>
      <c r="B7" s="4">
        <v>1008996.63285</v>
      </c>
      <c r="C7" s="4">
        <v>1223198.45323</v>
      </c>
      <c r="D7" s="23">
        <v>21.229190802646</v>
      </c>
      <c r="E7" s="23">
        <v>6.330399341911873</v>
      </c>
      <c r="F7" s="40">
        <v>8227267.35129</v>
      </c>
      <c r="G7" s="40">
        <v>9205575.79948</v>
      </c>
      <c r="H7" s="23">
        <v>11.891049681722162</v>
      </c>
      <c r="I7" s="23">
        <v>5.646085251463261</v>
      </c>
      <c r="J7" s="44">
        <v>10969580.10365</v>
      </c>
      <c r="K7" s="44">
        <v>12440357.31602</v>
      </c>
      <c r="L7" s="59">
        <v>13.407780411582179</v>
      </c>
      <c r="M7" s="60">
        <v>5.631983017338049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178508.83384</v>
      </c>
      <c r="C8" s="4">
        <v>244715.99562</v>
      </c>
      <c r="D8" s="23">
        <v>37.089011426371435</v>
      </c>
      <c r="E8" s="23">
        <v>1.2664747682908226</v>
      </c>
      <c r="F8" s="40">
        <v>1944273.10564</v>
      </c>
      <c r="G8" s="40">
        <v>2295351.91774</v>
      </c>
      <c r="H8" s="23">
        <v>18.057072902031155</v>
      </c>
      <c r="I8" s="23">
        <v>1.4078155339725504</v>
      </c>
      <c r="J8" s="44">
        <v>3010207.86463</v>
      </c>
      <c r="K8" s="44">
        <v>3303051.03386</v>
      </c>
      <c r="L8" s="59">
        <v>9.728337124851492</v>
      </c>
      <c r="M8" s="60">
        <v>1.495353136211357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261484.1175</v>
      </c>
      <c r="C9" s="4">
        <v>219233.72026</v>
      </c>
      <c r="D9" s="23">
        <v>-16.157921040844858</v>
      </c>
      <c r="E9" s="23">
        <v>1.1345967572097955</v>
      </c>
      <c r="F9" s="40">
        <v>1810078.82911</v>
      </c>
      <c r="G9" s="40">
        <v>1700954.46628</v>
      </c>
      <c r="H9" s="23">
        <v>-6.028707759852399</v>
      </c>
      <c r="I9" s="23">
        <v>1.0432518437376357</v>
      </c>
      <c r="J9" s="44">
        <v>2367223.62518</v>
      </c>
      <c r="K9" s="44">
        <v>2415405.43023</v>
      </c>
      <c r="L9" s="59">
        <v>2.0353719242024044</v>
      </c>
      <c r="M9" s="60">
        <v>1.093499327830689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146579.94868</v>
      </c>
      <c r="C10" s="4">
        <v>135478.37847</v>
      </c>
      <c r="D10" s="23">
        <v>-7.5737304522025335</v>
      </c>
      <c r="E10" s="23">
        <v>0.701139079799436</v>
      </c>
      <c r="F10" s="40">
        <v>1079560.75799</v>
      </c>
      <c r="G10" s="40">
        <v>1076465.92337</v>
      </c>
      <c r="H10" s="23">
        <v>-0.28667535357271323</v>
      </c>
      <c r="I10" s="23">
        <v>0.660232288129707</v>
      </c>
      <c r="J10" s="44">
        <v>1619928.49143</v>
      </c>
      <c r="K10" s="44">
        <v>1566371.75231</v>
      </c>
      <c r="L10" s="59">
        <v>-3.3061174862553693</v>
      </c>
      <c r="M10" s="60">
        <v>0.7091258622039549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135250.18925</v>
      </c>
      <c r="C11" s="4">
        <v>151780.11599</v>
      </c>
      <c r="D11" s="23">
        <v>12.221740192500318</v>
      </c>
      <c r="E11" s="23">
        <v>0.7855052006002967</v>
      </c>
      <c r="F11" s="40">
        <v>1142913.50836</v>
      </c>
      <c r="G11" s="40">
        <v>1209910.13244</v>
      </c>
      <c r="H11" s="23">
        <v>5.8619154984120705</v>
      </c>
      <c r="I11" s="23">
        <v>0.7420780517337465</v>
      </c>
      <c r="J11" s="44">
        <v>1918249.49634</v>
      </c>
      <c r="K11" s="44">
        <v>1813939.32203</v>
      </c>
      <c r="L11" s="59">
        <v>-5.437779314370881</v>
      </c>
      <c r="M11" s="60">
        <v>0.8212043429812873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44324.27353</v>
      </c>
      <c r="C12" s="4">
        <v>53867.08657</v>
      </c>
      <c r="D12" s="23">
        <v>21.52954189658887</v>
      </c>
      <c r="E12" s="23">
        <v>0.2787774694065273</v>
      </c>
      <c r="F12" s="40">
        <v>290135.88398</v>
      </c>
      <c r="G12" s="40">
        <v>742599.27695</v>
      </c>
      <c r="H12" s="23">
        <v>155.94878743133677</v>
      </c>
      <c r="I12" s="23">
        <v>0.4554607899238107</v>
      </c>
      <c r="J12" s="44">
        <v>385705.01453</v>
      </c>
      <c r="K12" s="44">
        <v>947926.11367</v>
      </c>
      <c r="L12" s="59">
        <v>145.76452935803633</v>
      </c>
      <c r="M12" s="60">
        <v>0.42914392555315206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32</v>
      </c>
      <c r="B13" s="4">
        <v>83802.19741</v>
      </c>
      <c r="C13" s="4">
        <v>80368.19994</v>
      </c>
      <c r="D13" s="23">
        <v>-4.09774155825443</v>
      </c>
      <c r="E13" s="23">
        <v>0.4159282565043878</v>
      </c>
      <c r="F13" s="40">
        <v>586677.63</v>
      </c>
      <c r="G13" s="40">
        <v>711399.17305</v>
      </c>
      <c r="H13" s="23">
        <v>21.258956652224832</v>
      </c>
      <c r="I13" s="23">
        <v>0.43632473039738084</v>
      </c>
      <c r="J13" s="44">
        <v>798512.07344</v>
      </c>
      <c r="K13" s="44">
        <v>953592.70023</v>
      </c>
      <c r="L13" s="59">
        <v>19.4211999978799</v>
      </c>
      <c r="M13" s="60">
        <v>0.4317092955390365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33</v>
      </c>
      <c r="B14" s="4">
        <v>7678.15543</v>
      </c>
      <c r="C14" s="4">
        <v>6531.4781</v>
      </c>
      <c r="D14" s="23">
        <v>-14.934281292609878</v>
      </c>
      <c r="E14" s="23">
        <v>0.0338022538834729</v>
      </c>
      <c r="F14" s="40">
        <v>105897.42681</v>
      </c>
      <c r="G14" s="40">
        <v>106348.32467</v>
      </c>
      <c r="H14" s="23">
        <v>0.42578736196205536</v>
      </c>
      <c r="I14" s="23">
        <v>0.0652269581519313</v>
      </c>
      <c r="J14" s="44">
        <v>137190.02436</v>
      </c>
      <c r="K14" s="44">
        <v>137614.16344</v>
      </c>
      <c r="L14" s="59">
        <v>0.3091617499002779</v>
      </c>
      <c r="M14" s="60">
        <v>0.06230051209551742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355787.51679</v>
      </c>
      <c r="C15" s="11">
        <v>294880.52227</v>
      </c>
      <c r="D15" s="22">
        <v>-17.118923977298998</v>
      </c>
      <c r="E15" s="22">
        <v>1.5260904387112044</v>
      </c>
      <c r="F15" s="39">
        <v>3047453.84764</v>
      </c>
      <c r="G15" s="39">
        <v>2582544.3556</v>
      </c>
      <c r="H15" s="22">
        <v>-15.255669660101129</v>
      </c>
      <c r="I15" s="22">
        <v>1.583960190543052</v>
      </c>
      <c r="J15" s="43">
        <v>4064797.0337</v>
      </c>
      <c r="K15" s="43">
        <v>3598671.02376</v>
      </c>
      <c r="L15" s="57">
        <v>-11.467387081703977</v>
      </c>
      <c r="M15" s="58">
        <v>1.6291858486012532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355787.51679</v>
      </c>
      <c r="C16" s="4">
        <v>294880.52227</v>
      </c>
      <c r="D16" s="23">
        <v>-17.118923977298998</v>
      </c>
      <c r="E16" s="23">
        <v>1.5260904387112044</v>
      </c>
      <c r="F16" s="40">
        <v>3047453.84764</v>
      </c>
      <c r="G16" s="40">
        <v>2582544.3556</v>
      </c>
      <c r="H16" s="23">
        <v>-15.255669660101129</v>
      </c>
      <c r="I16" s="23">
        <v>1.583960190543052</v>
      </c>
      <c r="J16" s="44">
        <v>4064797.0337</v>
      </c>
      <c r="K16" s="44">
        <v>3598671.02376</v>
      </c>
      <c r="L16" s="59">
        <v>-11.467387081703977</v>
      </c>
      <c r="M16" s="60">
        <v>1.6291858486012532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759483.17427</v>
      </c>
      <c r="C17" s="11">
        <v>681434.40801</v>
      </c>
      <c r="D17" s="22">
        <v>-10.276562918595117</v>
      </c>
      <c r="E17" s="22">
        <v>3.526616565473607</v>
      </c>
      <c r="F17" s="39">
        <v>6214644.16637</v>
      </c>
      <c r="G17" s="39">
        <v>5945035.58479</v>
      </c>
      <c r="H17" s="22">
        <v>-4.338278658639269</v>
      </c>
      <c r="I17" s="22">
        <v>3.646287691922883</v>
      </c>
      <c r="J17" s="43">
        <v>8235485.88235</v>
      </c>
      <c r="K17" s="43">
        <v>8166121.91225</v>
      </c>
      <c r="L17" s="57">
        <v>-0.8422571672262588</v>
      </c>
      <c r="M17" s="58">
        <v>3.696956506874515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759483.17427</v>
      </c>
      <c r="C18" s="4">
        <v>681434.40801</v>
      </c>
      <c r="D18" s="23">
        <v>-10.276562918595117</v>
      </c>
      <c r="E18" s="23">
        <v>3.526616565473607</v>
      </c>
      <c r="F18" s="40">
        <v>6214644.16637</v>
      </c>
      <c r="G18" s="40">
        <v>5945035.58479</v>
      </c>
      <c r="H18" s="23">
        <v>-4.338278658639269</v>
      </c>
      <c r="I18" s="23">
        <v>3.646287691922883</v>
      </c>
      <c r="J18" s="44">
        <v>8235485.88235</v>
      </c>
      <c r="K18" s="44">
        <v>8166121.91225</v>
      </c>
      <c r="L18" s="59">
        <v>-0.8422571672262588</v>
      </c>
      <c r="M18" s="60">
        <v>3.696956506874515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16237717.199350001</v>
      </c>
      <c r="C19" s="11">
        <v>15744110.33557</v>
      </c>
      <c r="D19" s="22">
        <v>-3.0398784368517044</v>
      </c>
      <c r="E19" s="22">
        <v>81.48024177442267</v>
      </c>
      <c r="F19" s="39">
        <v>139143022.78536</v>
      </c>
      <c r="G19" s="39">
        <v>133206776.36643001</v>
      </c>
      <c r="H19" s="22">
        <v>-4.266291115500028</v>
      </c>
      <c r="I19" s="22">
        <v>81.70013824447021</v>
      </c>
      <c r="J19" s="43">
        <v>187943582.26424</v>
      </c>
      <c r="K19" s="43">
        <v>179803361.43379003</v>
      </c>
      <c r="L19" s="57">
        <v>-4.331204466990096</v>
      </c>
      <c r="M19" s="58">
        <v>81.40035308723544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34</v>
      </c>
      <c r="B20" s="11">
        <v>1388655.44727</v>
      </c>
      <c r="C20" s="11">
        <v>1288265.1318</v>
      </c>
      <c r="D20" s="22">
        <v>-7.229317802868968</v>
      </c>
      <c r="E20" s="22">
        <v>6.667137880218764</v>
      </c>
      <c r="F20" s="39">
        <v>11392500.94645</v>
      </c>
      <c r="G20" s="39">
        <v>10601771.37877</v>
      </c>
      <c r="H20" s="22">
        <v>-6.940790010874647</v>
      </c>
      <c r="I20" s="22">
        <v>6.50241835219475</v>
      </c>
      <c r="J20" s="43">
        <v>15482604.43338</v>
      </c>
      <c r="K20" s="43">
        <v>14371132.560789999</v>
      </c>
      <c r="L20" s="57">
        <v>-7.178843051713598</v>
      </c>
      <c r="M20" s="58">
        <v>6.506081173251809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933403.24903</v>
      </c>
      <c r="C21" s="4">
        <v>871977.5481</v>
      </c>
      <c r="D21" s="23">
        <v>-6.580832131646639</v>
      </c>
      <c r="E21" s="23">
        <v>4.512731423161995</v>
      </c>
      <c r="F21" s="40">
        <v>7879657.225</v>
      </c>
      <c r="G21" s="40">
        <v>7156799.18434</v>
      </c>
      <c r="H21" s="23">
        <v>-9.17372444027855</v>
      </c>
      <c r="I21" s="23">
        <v>4.38950253656799</v>
      </c>
      <c r="J21" s="44">
        <v>10664229.32234</v>
      </c>
      <c r="K21" s="44">
        <v>9629132.66986</v>
      </c>
      <c r="L21" s="59">
        <v>-9.706249004901128</v>
      </c>
      <c r="M21" s="60">
        <v>4.359288908728586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209733.83264</v>
      </c>
      <c r="C22" s="4">
        <v>159573.83327</v>
      </c>
      <c r="D22" s="23">
        <v>-23.916026679442652</v>
      </c>
      <c r="E22" s="23">
        <v>0.8258399006729448</v>
      </c>
      <c r="F22" s="40">
        <v>1533031.12917</v>
      </c>
      <c r="G22" s="40">
        <v>1487816.48972</v>
      </c>
      <c r="H22" s="23">
        <v>-2.9493621225082256</v>
      </c>
      <c r="I22" s="23">
        <v>0.9125272467982335</v>
      </c>
      <c r="J22" s="44">
        <v>1998894.51139</v>
      </c>
      <c r="K22" s="44">
        <v>2011276.63287</v>
      </c>
      <c r="L22" s="59">
        <v>0.6194484706143717</v>
      </c>
      <c r="M22" s="60">
        <v>0.9105426437314468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245518.3656</v>
      </c>
      <c r="C23" s="4">
        <v>256713.75043</v>
      </c>
      <c r="D23" s="23">
        <v>4.559897098793654</v>
      </c>
      <c r="E23" s="23">
        <v>1.3285665563838236</v>
      </c>
      <c r="F23" s="40">
        <v>1979812.59228</v>
      </c>
      <c r="G23" s="40">
        <v>1957155.70471</v>
      </c>
      <c r="H23" s="23">
        <v>-1.1443955684668015</v>
      </c>
      <c r="I23" s="23">
        <v>1.2003885688285265</v>
      </c>
      <c r="J23" s="44">
        <v>2819480.59965</v>
      </c>
      <c r="K23" s="44">
        <v>2730723.25806</v>
      </c>
      <c r="L23" s="59">
        <v>-3.148003274114329</v>
      </c>
      <c r="M23" s="60">
        <v>1.2362496207917781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2938451.75531</v>
      </c>
      <c r="C24" s="11">
        <v>2846240.69864</v>
      </c>
      <c r="D24" s="22">
        <v>-3.1380830569488727</v>
      </c>
      <c r="E24" s="22">
        <v>14.730103850291185</v>
      </c>
      <c r="F24" s="39">
        <v>25626018.39542</v>
      </c>
      <c r="G24" s="39">
        <v>22309301.625</v>
      </c>
      <c r="H24" s="22">
        <v>-12.942770582779175</v>
      </c>
      <c r="I24" s="22">
        <v>13.683035327618837</v>
      </c>
      <c r="J24" s="45">
        <v>32769899.09431</v>
      </c>
      <c r="K24" s="45">
        <v>30221217.94138</v>
      </c>
      <c r="L24" s="61">
        <v>-7.777506868712145</v>
      </c>
      <c r="M24" s="62">
        <v>13.681712018829483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2938451.75531</v>
      </c>
      <c r="C25" s="4">
        <v>2846240.69864</v>
      </c>
      <c r="D25" s="23">
        <v>-3.1380830569488727</v>
      </c>
      <c r="E25" s="23">
        <v>14.730103850291185</v>
      </c>
      <c r="F25" s="40">
        <v>25626018.39542</v>
      </c>
      <c r="G25" s="40">
        <v>22309301.625</v>
      </c>
      <c r="H25" s="23">
        <v>-12.942770582779175</v>
      </c>
      <c r="I25" s="23">
        <v>13.683035327618837</v>
      </c>
      <c r="J25" s="44">
        <v>32769899.09431</v>
      </c>
      <c r="K25" s="44">
        <v>30221217.94138</v>
      </c>
      <c r="L25" s="59">
        <v>-7.777506868712145</v>
      </c>
      <c r="M25" s="60">
        <v>13.681712018829483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11910609.996770002</v>
      </c>
      <c r="C26" s="11">
        <v>11609604.50513</v>
      </c>
      <c r="D26" s="22">
        <v>-2.5272046664413508</v>
      </c>
      <c r="E26" s="22">
        <v>60.083000043912726</v>
      </c>
      <c r="F26" s="39">
        <v>102124503.44349</v>
      </c>
      <c r="G26" s="39">
        <v>100295703.36266</v>
      </c>
      <c r="H26" s="22">
        <v>-1.790755420262042</v>
      </c>
      <c r="I26" s="22">
        <v>61.51468456465662</v>
      </c>
      <c r="J26" s="43">
        <v>139691078.73655</v>
      </c>
      <c r="K26" s="43">
        <v>135211010.93162003</v>
      </c>
      <c r="L26" s="57">
        <v>-3.207125211896418</v>
      </c>
      <c r="M26" s="58">
        <v>61.21255989515415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1920012.19485</v>
      </c>
      <c r="C27" s="4">
        <v>1673635.68334</v>
      </c>
      <c r="D27" s="23">
        <v>-12.832028472050833</v>
      </c>
      <c r="E27" s="23">
        <v>8.6615399164698</v>
      </c>
      <c r="F27" s="40">
        <v>16157420.53514</v>
      </c>
      <c r="G27" s="40">
        <v>14887598.71355</v>
      </c>
      <c r="H27" s="23">
        <v>-7.85906276827001</v>
      </c>
      <c r="I27" s="23">
        <v>9.131058540740735</v>
      </c>
      <c r="J27" s="44">
        <v>21603398.15628</v>
      </c>
      <c r="K27" s="44">
        <v>19924007.78155</v>
      </c>
      <c r="L27" s="59">
        <v>-7.7737324590382</v>
      </c>
      <c r="M27" s="60">
        <v>9.019971903741125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2751297.07804</v>
      </c>
      <c r="C28" s="4">
        <v>2822475.79957</v>
      </c>
      <c r="D28" s="23">
        <v>2.58709690415209</v>
      </c>
      <c r="E28" s="23">
        <v>14.607113749186926</v>
      </c>
      <c r="F28" s="40">
        <v>22314529.87585</v>
      </c>
      <c r="G28" s="40">
        <v>25619838.27688</v>
      </c>
      <c r="H28" s="23">
        <v>14.812359567598085</v>
      </c>
      <c r="I28" s="23">
        <v>15.713497361907237</v>
      </c>
      <c r="J28" s="44">
        <v>30404847.7995</v>
      </c>
      <c r="K28" s="44">
        <v>34282362.18021</v>
      </c>
      <c r="L28" s="59">
        <v>12.75294784002756</v>
      </c>
      <c r="M28" s="60">
        <v>15.520268163402367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199348.73256</v>
      </c>
      <c r="C29" s="4">
        <v>179322.18877</v>
      </c>
      <c r="D29" s="23">
        <v>-10.04598500969772</v>
      </c>
      <c r="E29" s="23">
        <v>0.9280432482417101</v>
      </c>
      <c r="F29" s="40">
        <v>999096.58932</v>
      </c>
      <c r="G29" s="40">
        <v>1361539.09019</v>
      </c>
      <c r="H29" s="23">
        <v>36.27702313714069</v>
      </c>
      <c r="I29" s="23">
        <v>0.8350771254142196</v>
      </c>
      <c r="J29" s="44">
        <v>1637201.5837</v>
      </c>
      <c r="K29" s="44">
        <v>1815505.87931</v>
      </c>
      <c r="L29" s="59">
        <v>10.890796673128083</v>
      </c>
      <c r="M29" s="60">
        <v>0.8219135528353553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40</v>
      </c>
      <c r="B30" s="4">
        <v>1334620.61973</v>
      </c>
      <c r="C30" s="4">
        <v>1402891.13121</v>
      </c>
      <c r="D30" s="23">
        <v>5.115349670965787</v>
      </c>
      <c r="E30" s="23">
        <v>7.260359977021573</v>
      </c>
      <c r="F30" s="40">
        <v>10948664.1682</v>
      </c>
      <c r="G30" s="40">
        <v>11992032.22159</v>
      </c>
      <c r="H30" s="23">
        <v>9.529637929898561</v>
      </c>
      <c r="I30" s="23">
        <v>7.355111482023336</v>
      </c>
      <c r="J30" s="44">
        <v>14761030.15328</v>
      </c>
      <c r="K30" s="44">
        <v>16209395.07622</v>
      </c>
      <c r="L30" s="59">
        <v>9.812085660011775</v>
      </c>
      <c r="M30" s="60">
        <v>7.338297081952342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946786.37304</v>
      </c>
      <c r="C31" s="4">
        <v>1019801.40194</v>
      </c>
      <c r="D31" s="23">
        <v>7.71187999522626</v>
      </c>
      <c r="E31" s="23">
        <v>5.277761843693156</v>
      </c>
      <c r="F31" s="40">
        <v>7475437.98727</v>
      </c>
      <c r="G31" s="40">
        <v>8353851.06298</v>
      </c>
      <c r="H31" s="23">
        <v>11.750656980980354</v>
      </c>
      <c r="I31" s="23">
        <v>5.123694194368198</v>
      </c>
      <c r="J31" s="44">
        <v>10055425.73741</v>
      </c>
      <c r="K31" s="44">
        <v>11240163.79408</v>
      </c>
      <c r="L31" s="59">
        <v>11.782077533150343</v>
      </c>
      <c r="M31" s="60">
        <v>5.088632905972618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1187676.33451</v>
      </c>
      <c r="C32" s="4">
        <v>1018811.26844</v>
      </c>
      <c r="D32" s="23">
        <v>-14.218104812172472</v>
      </c>
      <c r="E32" s="23">
        <v>5.27263762166667</v>
      </c>
      <c r="F32" s="40">
        <v>11108475.20402</v>
      </c>
      <c r="G32" s="40">
        <v>9579539.12384</v>
      </c>
      <c r="H32" s="23">
        <v>-13.763689904323668</v>
      </c>
      <c r="I32" s="23">
        <v>5.875449373409488</v>
      </c>
      <c r="J32" s="44">
        <v>14682628.53008</v>
      </c>
      <c r="K32" s="44">
        <v>12851332.06158</v>
      </c>
      <c r="L32" s="59">
        <v>-12.472538311163154</v>
      </c>
      <c r="M32" s="60">
        <v>5.818038990550983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35</v>
      </c>
      <c r="B33" s="4">
        <v>1754877.41145</v>
      </c>
      <c r="C33" s="4">
        <v>1379349.22272</v>
      </c>
      <c r="D33" s="23">
        <v>-21.39911234139785</v>
      </c>
      <c r="E33" s="23">
        <v>7.138523915490498</v>
      </c>
      <c r="F33" s="40">
        <v>16983929.06874</v>
      </c>
      <c r="G33" s="40">
        <v>11061659.61318</v>
      </c>
      <c r="H33" s="23">
        <v>-34.86984331829501</v>
      </c>
      <c r="I33" s="23">
        <v>6.784483074074554</v>
      </c>
      <c r="J33" s="44">
        <v>23516406.02308</v>
      </c>
      <c r="K33" s="44">
        <v>15104655.46103</v>
      </c>
      <c r="L33" s="59">
        <v>-35.76971138274424</v>
      </c>
      <c r="M33" s="60">
        <v>6.838160743961594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36</v>
      </c>
      <c r="B34" s="4">
        <v>458797.53444</v>
      </c>
      <c r="C34" s="4">
        <v>383488.7213</v>
      </c>
      <c r="D34" s="23">
        <v>-16.414389242941468</v>
      </c>
      <c r="E34" s="23">
        <v>1.984663030383732</v>
      </c>
      <c r="F34" s="40">
        <v>4176947.94211</v>
      </c>
      <c r="G34" s="40">
        <v>3539800.58299</v>
      </c>
      <c r="H34" s="23">
        <v>-15.253897533569521</v>
      </c>
      <c r="I34" s="23">
        <v>2.171077214514909</v>
      </c>
      <c r="J34" s="44">
        <v>5372647.24856</v>
      </c>
      <c r="K34" s="44">
        <v>4809941.24493</v>
      </c>
      <c r="L34" s="59">
        <v>-10.473533392329433</v>
      </c>
      <c r="M34" s="60">
        <v>2.177550589399489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37</v>
      </c>
      <c r="B35" s="4">
        <v>602816.76729</v>
      </c>
      <c r="C35" s="4">
        <v>693171.11988</v>
      </c>
      <c r="D35" s="23">
        <v>14.988692666296194</v>
      </c>
      <c r="E35" s="23">
        <v>3.587357382224858</v>
      </c>
      <c r="F35" s="40">
        <v>4170580.45207</v>
      </c>
      <c r="G35" s="40">
        <v>4700809.16919</v>
      </c>
      <c r="H35" s="23">
        <v>12.71354726790678</v>
      </c>
      <c r="I35" s="23">
        <v>2.8831623244692817</v>
      </c>
      <c r="J35" s="44">
        <v>7067264.74126</v>
      </c>
      <c r="K35" s="44">
        <v>6387307.9543</v>
      </c>
      <c r="L35" s="59">
        <v>-9.621215729903051</v>
      </c>
      <c r="M35" s="60">
        <v>2.8916540748232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38</v>
      </c>
      <c r="B36" s="11">
        <v>166231.57718</v>
      </c>
      <c r="C36" s="11">
        <v>430320.07812</v>
      </c>
      <c r="D36" s="22">
        <v>158.86783090196994</v>
      </c>
      <c r="E36" s="22">
        <v>2.227028600427847</v>
      </c>
      <c r="F36" s="39">
        <v>2749291.47549</v>
      </c>
      <c r="G36" s="39">
        <v>3839670.44804</v>
      </c>
      <c r="H36" s="22">
        <v>39.660362761488</v>
      </c>
      <c r="I36" s="22">
        <v>2.354997358055818</v>
      </c>
      <c r="J36" s="43">
        <v>3865046.12777</v>
      </c>
      <c r="K36" s="43">
        <v>5454890.63888</v>
      </c>
      <c r="L36" s="57">
        <v>41.13390781256436</v>
      </c>
      <c r="M36" s="58">
        <v>2.469531273032373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39</v>
      </c>
      <c r="B37" s="4">
        <v>576740.81547</v>
      </c>
      <c r="C37" s="4">
        <v>606337.88984</v>
      </c>
      <c r="D37" s="23">
        <v>5.131780788893979</v>
      </c>
      <c r="E37" s="23">
        <v>3.137970759105952</v>
      </c>
      <c r="F37" s="40">
        <v>4940319.65423</v>
      </c>
      <c r="G37" s="40">
        <v>5359365.06023</v>
      </c>
      <c r="H37" s="23">
        <v>8.482151668894632</v>
      </c>
      <c r="I37" s="23">
        <v>3.2870765156788337</v>
      </c>
      <c r="J37" s="44">
        <v>6583096.82645</v>
      </c>
      <c r="K37" s="44">
        <v>7095686.16507</v>
      </c>
      <c r="L37" s="59">
        <v>7.786446897765279</v>
      </c>
      <c r="M37" s="60">
        <v>3.2123501731395563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11404.55821</v>
      </c>
      <c r="C38" s="4">
        <v>0</v>
      </c>
      <c r="D38" s="23">
        <v>-100</v>
      </c>
      <c r="E38" s="23">
        <v>0</v>
      </c>
      <c r="F38" s="40">
        <v>99810.49105</v>
      </c>
      <c r="G38" s="40">
        <v>0</v>
      </c>
      <c r="H38" s="23">
        <v>-100</v>
      </c>
      <c r="I38" s="23">
        <v>0</v>
      </c>
      <c r="J38" s="44">
        <v>142085.80918</v>
      </c>
      <c r="K38" s="44">
        <v>35762.69446</v>
      </c>
      <c r="L38" s="59">
        <v>-74.83021375154053</v>
      </c>
      <c r="M38" s="60">
        <v>0.016190442343130985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537866.99408</v>
      </c>
      <c r="C39" s="4">
        <v>487012.52153</v>
      </c>
      <c r="D39" s="23">
        <v>-9.454841644816762</v>
      </c>
      <c r="E39" s="23">
        <v>2.520428093785903</v>
      </c>
      <c r="F39" s="40">
        <v>4974350.30565</v>
      </c>
      <c r="G39" s="40">
        <v>4260552.71566</v>
      </c>
      <c r="H39" s="23">
        <v>-14.349564186889891</v>
      </c>
      <c r="I39" s="23">
        <v>2.613138425553837</v>
      </c>
      <c r="J39" s="44">
        <v>6518286.88321</v>
      </c>
      <c r="K39" s="44">
        <v>5741280.06812</v>
      </c>
      <c r="L39" s="59">
        <v>-11.920414504790166</v>
      </c>
      <c r="M39" s="60">
        <v>2.5991851375357466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537866.99408</v>
      </c>
      <c r="C40" s="11">
        <v>487012.52153</v>
      </c>
      <c r="D40" s="22">
        <v>-9.454841644816762</v>
      </c>
      <c r="E40" s="22">
        <v>2.520428093785903</v>
      </c>
      <c r="F40" s="39">
        <v>4974350.30565</v>
      </c>
      <c r="G40" s="39">
        <v>4260552.71566</v>
      </c>
      <c r="H40" s="22">
        <v>-14.349564186889891</v>
      </c>
      <c r="I40" s="22">
        <v>2.613138425553837</v>
      </c>
      <c r="J40" s="43">
        <v>6518286.88321</v>
      </c>
      <c r="K40" s="43">
        <v>5741280.06812</v>
      </c>
      <c r="L40" s="57">
        <v>-11.920414504790166</v>
      </c>
      <c r="M40" s="58">
        <v>2.5991851375357466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4" t="s">
        <v>43</v>
      </c>
      <c r="B41" s="35">
        <v>19757479.23298</v>
      </c>
      <c r="C41" s="36">
        <v>19322611.21556</v>
      </c>
      <c r="D41" s="37">
        <v>-2.2010298595890796</v>
      </c>
      <c r="E41" s="38">
        <v>100</v>
      </c>
      <c r="F41" s="36">
        <v>168566275.59820002</v>
      </c>
      <c r="G41" s="36">
        <v>163043514.03646</v>
      </c>
      <c r="H41" s="37">
        <v>-3.2763146377536647</v>
      </c>
      <c r="I41" s="38">
        <v>100</v>
      </c>
      <c r="J41" s="36">
        <v>227968748.75706</v>
      </c>
      <c r="K41" s="36">
        <v>220887692.26971003</v>
      </c>
      <c r="L41" s="63">
        <v>-3.1061522800636343</v>
      </c>
      <c r="M41" s="64">
        <v>100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8" t="s">
        <v>44</v>
      </c>
      <c r="B42" s="46">
        <v>2839295.0690199994</v>
      </c>
      <c r="C42" s="31">
        <v>3347568.6464399993</v>
      </c>
      <c r="D42" s="32">
        <v>17.90140034989156</v>
      </c>
      <c r="E42" s="32">
        <v>14.766396503325632</v>
      </c>
      <c r="F42" s="41">
        <v>19532899.695799977</v>
      </c>
      <c r="G42" s="41">
        <v>24420174.329539984</v>
      </c>
      <c r="H42" s="33">
        <v>25.02073276294397</v>
      </c>
      <c r="I42" s="33">
        <v>13.026615736836764</v>
      </c>
      <c r="J42" s="41">
        <v>24532841.222939998</v>
      </c>
      <c r="K42" s="41">
        <v>32646568.46528998</v>
      </c>
      <c r="L42" s="33">
        <v>33.07292118600211</v>
      </c>
      <c r="M42" s="65">
        <v>12.876590473668939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2" t="s">
        <v>42</v>
      </c>
      <c r="B43" s="53">
        <v>22596774.302</v>
      </c>
      <c r="C43" s="53">
        <v>22670179.862</v>
      </c>
      <c r="D43" s="54">
        <v>0.3248497286336203</v>
      </c>
      <c r="E43" s="55">
        <v>100</v>
      </c>
      <c r="F43" s="56">
        <v>188099175.294</v>
      </c>
      <c r="G43" s="56">
        <v>187463688.366</v>
      </c>
      <c r="H43" s="54">
        <v>-0.3378467380341959</v>
      </c>
      <c r="I43" s="55">
        <v>100</v>
      </c>
      <c r="J43" s="56">
        <v>252501589.98</v>
      </c>
      <c r="K43" s="56">
        <v>253534260.735</v>
      </c>
      <c r="L43" s="54">
        <v>0.4089759415304356</v>
      </c>
      <c r="M43" s="66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8.140625" style="0" customWidth="1"/>
    <col min="6" max="7" width="9.57421875" style="0" bestFit="1" customWidth="1"/>
    <col min="8" max="8" width="7.8515625" style="0" customWidth="1"/>
    <col min="9" max="9" width="7.42187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25.5" customHeight="1" thickBot="1">
      <c r="A2" s="114" t="s">
        <v>29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s="5" customFormat="1" ht="32.25" customHeight="1">
      <c r="A3" s="115" t="s">
        <v>30</v>
      </c>
      <c r="B3" s="107" t="s">
        <v>92</v>
      </c>
      <c r="C3" s="108"/>
      <c r="D3" s="108"/>
      <c r="E3" s="113"/>
      <c r="F3" s="107" t="s">
        <v>93</v>
      </c>
      <c r="G3" s="108"/>
      <c r="H3" s="108"/>
      <c r="I3" s="113"/>
      <c r="J3" s="107" t="s">
        <v>41</v>
      </c>
      <c r="K3" s="108"/>
      <c r="L3" s="108"/>
      <c r="M3" s="109"/>
    </row>
    <row r="4" spans="1:13" ht="37.5" customHeight="1">
      <c r="A4" s="116"/>
      <c r="B4" s="47">
        <v>2022</v>
      </c>
      <c r="C4" s="47">
        <v>2023</v>
      </c>
      <c r="D4" s="48" t="s">
        <v>48</v>
      </c>
      <c r="E4" s="48" t="s">
        <v>47</v>
      </c>
      <c r="F4" s="47">
        <v>2022</v>
      </c>
      <c r="G4" s="47">
        <v>2023</v>
      </c>
      <c r="H4" s="48" t="s">
        <v>48</v>
      </c>
      <c r="I4" s="48" t="s">
        <v>47</v>
      </c>
      <c r="J4" s="49" t="s">
        <v>45</v>
      </c>
      <c r="K4" s="49" t="s">
        <v>49</v>
      </c>
      <c r="L4" s="50" t="s">
        <v>50</v>
      </c>
      <c r="M4" s="51" t="s">
        <v>51</v>
      </c>
    </row>
    <row r="5" spans="1:13" ht="30" customHeight="1">
      <c r="A5" s="98" t="s">
        <v>78</v>
      </c>
      <c r="B5" s="6">
        <v>1502972.06766</v>
      </c>
      <c r="C5" s="6">
        <v>1644715.23074</v>
      </c>
      <c r="D5" s="7">
        <v>9.430858106410598</v>
      </c>
      <c r="E5" s="16">
        <v>8.511868361847249</v>
      </c>
      <c r="F5" s="6">
        <v>14877177.87707</v>
      </c>
      <c r="G5" s="6">
        <v>11405225.76253</v>
      </c>
      <c r="H5" s="7">
        <v>-23.33743767284838</v>
      </c>
      <c r="I5" s="16">
        <v>6.9952035994388275</v>
      </c>
      <c r="J5" s="13">
        <v>19866624.96158</v>
      </c>
      <c r="K5" s="13">
        <v>15812664.13864</v>
      </c>
      <c r="L5" s="14">
        <v>-20.40588590553223</v>
      </c>
      <c r="M5" s="15">
        <v>7.158689547687561</v>
      </c>
    </row>
    <row r="6" spans="1:13" ht="30" customHeight="1">
      <c r="A6" s="98" t="s">
        <v>79</v>
      </c>
      <c r="B6" s="6">
        <v>194074.77938</v>
      </c>
      <c r="C6" s="6">
        <v>217821.24965</v>
      </c>
      <c r="D6" s="7">
        <v>12.235732198620326</v>
      </c>
      <c r="E6" s="16">
        <v>1.127286820709792</v>
      </c>
      <c r="F6" s="6">
        <v>1932755.83015</v>
      </c>
      <c r="G6" s="6">
        <v>1959101.07471</v>
      </c>
      <c r="H6" s="7">
        <v>1.3630922307426376</v>
      </c>
      <c r="I6" s="16">
        <v>1.2015817288333857</v>
      </c>
      <c r="J6" s="13">
        <v>2615134.98874</v>
      </c>
      <c r="K6" s="13">
        <v>2587482.66139</v>
      </c>
      <c r="L6" s="14">
        <v>-1.0573957929155737</v>
      </c>
      <c r="M6" s="15">
        <v>1.171401916875754</v>
      </c>
    </row>
    <row r="7" spans="1:13" ht="30" customHeight="1">
      <c r="A7" s="98" t="s">
        <v>80</v>
      </c>
      <c r="B7" s="6">
        <v>245156.82778</v>
      </c>
      <c r="C7" s="6">
        <v>219709.29183</v>
      </c>
      <c r="D7" s="7">
        <v>-10.38010492321928</v>
      </c>
      <c r="E7" s="16">
        <v>1.1370579751305754</v>
      </c>
      <c r="F7" s="6">
        <v>1832498.59608</v>
      </c>
      <c r="G7" s="6">
        <v>1816679.86321</v>
      </c>
      <c r="H7" s="7">
        <v>-0.8632330144120537</v>
      </c>
      <c r="I7" s="16">
        <v>1.114230071613736</v>
      </c>
      <c r="J7" s="13">
        <v>2489018.20566</v>
      </c>
      <c r="K7" s="13">
        <v>2441875.36032</v>
      </c>
      <c r="L7" s="14">
        <v>-1.8940337693311236</v>
      </c>
      <c r="M7" s="15">
        <v>1.1054827615014429</v>
      </c>
    </row>
    <row r="8" spans="1:13" ht="30" customHeight="1">
      <c r="A8" s="98" t="s">
        <v>81</v>
      </c>
      <c r="B8" s="6">
        <v>291371.124</v>
      </c>
      <c r="C8" s="6">
        <v>279269.77374</v>
      </c>
      <c r="D8" s="7">
        <v>-4.153242810704891</v>
      </c>
      <c r="E8" s="16">
        <v>1.4453003821507893</v>
      </c>
      <c r="F8" s="6">
        <v>2694292.27885</v>
      </c>
      <c r="G8" s="6">
        <v>2415781.55684</v>
      </c>
      <c r="H8" s="7">
        <v>-10.337064178088204</v>
      </c>
      <c r="I8" s="16">
        <v>1.4816790297464881</v>
      </c>
      <c r="J8" s="13">
        <v>3651180.34752</v>
      </c>
      <c r="K8" s="13">
        <v>3222718.14135</v>
      </c>
      <c r="L8" s="14">
        <v>-11.734895715601262</v>
      </c>
      <c r="M8" s="15">
        <v>1.4589849295066069</v>
      </c>
    </row>
    <row r="9" spans="1:13" ht="30" customHeight="1">
      <c r="A9" s="98" t="s">
        <v>82</v>
      </c>
      <c r="B9" s="6">
        <v>98463.81411</v>
      </c>
      <c r="C9" s="6">
        <v>98057.64248</v>
      </c>
      <c r="D9" s="7">
        <v>-0.4125085277991082</v>
      </c>
      <c r="E9" s="16">
        <v>0.507476144844423</v>
      </c>
      <c r="F9" s="6">
        <v>1094762.33847</v>
      </c>
      <c r="G9" s="6">
        <v>901785.82493</v>
      </c>
      <c r="H9" s="7">
        <v>-17.62725175673261</v>
      </c>
      <c r="I9" s="16">
        <v>0.5530951845949184</v>
      </c>
      <c r="J9" s="13">
        <v>1474203.70566</v>
      </c>
      <c r="K9" s="13">
        <v>1246038.43773</v>
      </c>
      <c r="L9" s="14">
        <v>-15.477187247189198</v>
      </c>
      <c r="M9" s="15">
        <v>0.5641049643492821</v>
      </c>
    </row>
    <row r="10" spans="1:13" ht="30" customHeight="1">
      <c r="A10" s="98" t="s">
        <v>83</v>
      </c>
      <c r="B10" s="6">
        <v>1500962.83736</v>
      </c>
      <c r="C10" s="6">
        <v>1515618.23084</v>
      </c>
      <c r="D10" s="7">
        <v>0.9763994893955557</v>
      </c>
      <c r="E10" s="16">
        <v>7.843754728240413</v>
      </c>
      <c r="F10" s="6">
        <v>13651162.9727</v>
      </c>
      <c r="G10" s="6">
        <v>13688832.78427</v>
      </c>
      <c r="H10" s="7">
        <v>0.27594580509611605</v>
      </c>
      <c r="I10" s="16">
        <v>8.39581559877867</v>
      </c>
      <c r="J10" s="13">
        <v>18140812.10076</v>
      </c>
      <c r="K10" s="13">
        <v>18298235.23432</v>
      </c>
      <c r="L10" s="14">
        <v>0.8677843785913143</v>
      </c>
      <c r="M10" s="15">
        <v>8.283954187894427</v>
      </c>
    </row>
    <row r="11" spans="1:13" ht="30" customHeight="1">
      <c r="A11" s="98" t="s">
        <v>84</v>
      </c>
      <c r="B11" s="6">
        <v>1118287.49536</v>
      </c>
      <c r="C11" s="6">
        <v>1048247.51612</v>
      </c>
      <c r="D11" s="7">
        <v>-6.263146063119724</v>
      </c>
      <c r="E11" s="16">
        <v>5.424978562296349</v>
      </c>
      <c r="F11" s="6">
        <v>9054331.49979</v>
      </c>
      <c r="G11" s="6">
        <v>8574268.69061</v>
      </c>
      <c r="H11" s="7">
        <v>-5.30202377934951</v>
      </c>
      <c r="I11" s="16">
        <v>5.258883642984173</v>
      </c>
      <c r="J11" s="13">
        <v>12338483.43742</v>
      </c>
      <c r="K11" s="13">
        <v>11856244.40384</v>
      </c>
      <c r="L11" s="14">
        <v>-3.9084141582382084</v>
      </c>
      <c r="M11" s="15">
        <v>5.367544149704454</v>
      </c>
    </row>
    <row r="12" spans="1:13" ht="30" customHeight="1">
      <c r="A12" s="98" t="s">
        <v>85</v>
      </c>
      <c r="B12" s="6">
        <v>905.00594</v>
      </c>
      <c r="C12" s="6">
        <v>1412.49169</v>
      </c>
      <c r="D12" s="7">
        <v>56.07540542772571</v>
      </c>
      <c r="E12" s="16">
        <v>0.0073100455949895475</v>
      </c>
      <c r="F12" s="6">
        <v>19740.7722</v>
      </c>
      <c r="G12" s="6">
        <v>45470.2997</v>
      </c>
      <c r="H12" s="7">
        <v>130.33698600706208</v>
      </c>
      <c r="I12" s="16">
        <v>0.02788844436328321</v>
      </c>
      <c r="J12" s="13">
        <v>41121.5895</v>
      </c>
      <c r="K12" s="13">
        <v>94428.54434</v>
      </c>
      <c r="L12" s="14">
        <v>129.6325251240592</v>
      </c>
      <c r="M12" s="15">
        <v>0.042749572585827955</v>
      </c>
    </row>
    <row r="13" spans="1:13" ht="30" customHeight="1">
      <c r="A13" s="98" t="s">
        <v>86</v>
      </c>
      <c r="B13" s="6">
        <v>1048448.91918</v>
      </c>
      <c r="C13" s="6">
        <v>1036337.12092</v>
      </c>
      <c r="D13" s="7">
        <v>-1.155211096929041</v>
      </c>
      <c r="E13" s="16">
        <v>5.363338884992234</v>
      </c>
      <c r="F13" s="6">
        <v>8200045.99263</v>
      </c>
      <c r="G13" s="6">
        <v>8493774.64707</v>
      </c>
      <c r="H13" s="7">
        <v>3.582036670330823</v>
      </c>
      <c r="I13" s="16">
        <v>5.209513973779178</v>
      </c>
      <c r="J13" s="13">
        <v>11356028.87962</v>
      </c>
      <c r="K13" s="13">
        <v>11785838.63906</v>
      </c>
      <c r="L13" s="14">
        <v>3.784859689916372</v>
      </c>
      <c r="M13" s="15">
        <v>5.335670139859654</v>
      </c>
    </row>
    <row r="14" spans="1:13" ht="30" customHeight="1">
      <c r="A14" s="98" t="s">
        <v>87</v>
      </c>
      <c r="B14" s="6">
        <v>6469916.42129</v>
      </c>
      <c r="C14" s="6">
        <v>5915196.02888</v>
      </c>
      <c r="D14" s="7">
        <v>-8.57384170504319</v>
      </c>
      <c r="E14" s="16">
        <v>30.61281916243621</v>
      </c>
      <c r="F14" s="6">
        <v>55234037.41918</v>
      </c>
      <c r="G14" s="6">
        <v>49460477.5694</v>
      </c>
      <c r="H14" s="7">
        <v>-10.452902086377511</v>
      </c>
      <c r="I14" s="16">
        <v>30.3357529195179</v>
      </c>
      <c r="J14" s="13">
        <v>75304092.12789</v>
      </c>
      <c r="K14" s="13">
        <v>67140038.0933</v>
      </c>
      <c r="L14" s="14">
        <v>-10.841448059323094</v>
      </c>
      <c r="M14" s="15">
        <v>30.395554140391006</v>
      </c>
    </row>
    <row r="15" spans="1:13" ht="30" customHeight="1">
      <c r="A15" s="98" t="s">
        <v>88</v>
      </c>
      <c r="B15" s="6">
        <v>2247376.7147</v>
      </c>
      <c r="C15" s="6">
        <v>1943853.97413</v>
      </c>
      <c r="D15" s="7">
        <v>-13.505645875240674</v>
      </c>
      <c r="E15" s="16">
        <v>10.059996304043342</v>
      </c>
      <c r="F15" s="6">
        <v>18117007.00813</v>
      </c>
      <c r="G15" s="6">
        <v>17095791.83697</v>
      </c>
      <c r="H15" s="7">
        <v>-5.636776376482758</v>
      </c>
      <c r="I15" s="16">
        <v>10.485416692593498</v>
      </c>
      <c r="J15" s="13">
        <v>24216908.38645</v>
      </c>
      <c r="K15" s="13">
        <v>22915273.92102</v>
      </c>
      <c r="L15" s="14">
        <v>-5.3748994077142305</v>
      </c>
      <c r="M15" s="15">
        <v>10.374174172203226</v>
      </c>
    </row>
    <row r="16" spans="1:13" ht="30" customHeight="1">
      <c r="A16" s="98" t="s">
        <v>89</v>
      </c>
      <c r="B16" s="6">
        <v>154827.89396</v>
      </c>
      <c r="C16" s="6">
        <v>140849.44698</v>
      </c>
      <c r="D16" s="7">
        <v>-9.028377653713568</v>
      </c>
      <c r="E16" s="16">
        <v>0.728935884538098</v>
      </c>
      <c r="F16" s="6">
        <v>1092640.00735</v>
      </c>
      <c r="G16" s="6">
        <v>1134875.1078</v>
      </c>
      <c r="H16" s="7">
        <v>3.8654177190924575</v>
      </c>
      <c r="I16" s="16">
        <v>0.6960565800527446</v>
      </c>
      <c r="J16" s="13">
        <v>1586468.70231</v>
      </c>
      <c r="K16" s="13">
        <v>1641881.15233</v>
      </c>
      <c r="L16" s="14">
        <v>3.4928170936694682</v>
      </c>
      <c r="M16" s="15">
        <v>0.7433103834165722</v>
      </c>
    </row>
    <row r="17" spans="1:13" ht="30" customHeight="1">
      <c r="A17" s="98" t="s">
        <v>90</v>
      </c>
      <c r="B17" s="6">
        <v>2019655.55222</v>
      </c>
      <c r="C17" s="6">
        <v>2283133.43883</v>
      </c>
      <c r="D17" s="7">
        <v>13.045684266328768</v>
      </c>
      <c r="E17" s="16">
        <v>11.815863877608072</v>
      </c>
      <c r="F17" s="6">
        <v>17504430.71504</v>
      </c>
      <c r="G17" s="6">
        <v>19221316.56755</v>
      </c>
      <c r="H17" s="7">
        <v>9.808292999982196</v>
      </c>
      <c r="I17" s="16">
        <v>11.789071574629888</v>
      </c>
      <c r="J17" s="13">
        <v>23145155.94427</v>
      </c>
      <c r="K17" s="13">
        <v>25922855.07761</v>
      </c>
      <c r="L17" s="14">
        <v>12.001211571130806</v>
      </c>
      <c r="M17" s="15">
        <v>11.735762554826943</v>
      </c>
    </row>
    <row r="18" spans="1:13" ht="30" customHeight="1">
      <c r="A18" s="98" t="s">
        <v>91</v>
      </c>
      <c r="B18" s="6">
        <v>2865059.78004</v>
      </c>
      <c r="C18" s="6">
        <v>2978389.77873</v>
      </c>
      <c r="D18" s="7">
        <v>3.9555893206674226</v>
      </c>
      <c r="E18" s="16">
        <v>15.41401286556746</v>
      </c>
      <c r="F18" s="6">
        <v>23261392.29056</v>
      </c>
      <c r="G18" s="6">
        <v>26830132.45087</v>
      </c>
      <c r="H18" s="7">
        <v>15.341902650247963</v>
      </c>
      <c r="I18" s="16">
        <v>16.4558109590733</v>
      </c>
      <c r="J18" s="13">
        <v>31743515.37968</v>
      </c>
      <c r="K18" s="13">
        <v>35922118.46446</v>
      </c>
      <c r="L18" s="14">
        <v>13.16364314033994</v>
      </c>
      <c r="M18" s="15">
        <v>16.262616579197218</v>
      </c>
    </row>
    <row r="19" spans="1:13" s="5" customFormat="1" ht="39" customHeight="1" thickBot="1">
      <c r="A19" s="25" t="s">
        <v>77</v>
      </c>
      <c r="B19" s="26">
        <v>19757479.232979998</v>
      </c>
      <c r="C19" s="26">
        <v>19322611.21556</v>
      </c>
      <c r="D19" s="27">
        <v>-2.2010298595890614</v>
      </c>
      <c r="E19" s="26">
        <v>100</v>
      </c>
      <c r="F19" s="26">
        <v>168566275.59820002</v>
      </c>
      <c r="G19" s="26">
        <v>163043514.03646</v>
      </c>
      <c r="H19" s="27">
        <v>-3.2763146377536647</v>
      </c>
      <c r="I19" s="26">
        <v>100</v>
      </c>
      <c r="J19" s="28">
        <v>227968748.75706002</v>
      </c>
      <c r="K19" s="28">
        <v>220887692.26971006</v>
      </c>
      <c r="L19" s="29">
        <v>-3.106152280063634</v>
      </c>
      <c r="M19" s="30">
        <v>100</v>
      </c>
    </row>
    <row r="20" spans="2:9" ht="12.75">
      <c r="B20" s="8"/>
      <c r="C20" s="8"/>
      <c r="D20" s="9"/>
      <c r="E20" s="9"/>
      <c r="F20" s="9"/>
      <c r="G20" s="9"/>
      <c r="H20" s="9"/>
      <c r="I20" s="9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  <row r="25" spans="4:9" ht="12.75">
      <c r="D25" s="1"/>
      <c r="E25" s="1"/>
      <c r="F25" s="1"/>
      <c r="G25" s="1"/>
      <c r="H25" s="1"/>
      <c r="I25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117" t="s">
        <v>59</v>
      </c>
      <c r="B1" s="118"/>
      <c r="C1" s="118"/>
      <c r="D1" s="118"/>
      <c r="E1" s="118"/>
      <c r="F1" s="118"/>
      <c r="G1" s="118"/>
      <c r="H1" s="119"/>
    </row>
    <row r="2" spans="1:8" ht="19.5" customHeight="1">
      <c r="A2" s="117"/>
      <c r="B2" s="118"/>
      <c r="C2" s="118"/>
      <c r="D2" s="118"/>
      <c r="E2" s="118"/>
      <c r="F2" s="118"/>
      <c r="G2" s="118"/>
      <c r="H2" s="119"/>
    </row>
    <row r="3" spans="1:8" ht="19.5" customHeight="1">
      <c r="A3" s="78" t="s">
        <v>60</v>
      </c>
      <c r="B3" s="79"/>
      <c r="C3" s="79"/>
      <c r="D3" s="80"/>
      <c r="E3" s="80"/>
      <c r="F3" s="80"/>
      <c r="G3" s="80"/>
      <c r="H3" s="81" t="s">
        <v>61</v>
      </c>
    </row>
    <row r="4" spans="1:8" ht="19.5" customHeight="1">
      <c r="A4" s="82" t="s">
        <v>62</v>
      </c>
      <c r="B4" s="120">
        <v>2021</v>
      </c>
      <c r="C4" s="121"/>
      <c r="D4" s="120">
        <v>2022</v>
      </c>
      <c r="E4" s="122"/>
      <c r="F4" s="120">
        <v>2023</v>
      </c>
      <c r="G4" s="122"/>
      <c r="H4" s="83" t="s">
        <v>63</v>
      </c>
    </row>
    <row r="5" spans="1:8" ht="19.5" customHeight="1">
      <c r="A5" s="82"/>
      <c r="B5" s="84" t="s">
        <v>61</v>
      </c>
      <c r="C5" s="84" t="s">
        <v>64</v>
      </c>
      <c r="D5" s="84" t="s">
        <v>61</v>
      </c>
      <c r="E5" s="84" t="s">
        <v>64</v>
      </c>
      <c r="F5" s="84" t="s">
        <v>61</v>
      </c>
      <c r="G5" s="84" t="s">
        <v>64</v>
      </c>
      <c r="H5" s="85" t="s">
        <v>65</v>
      </c>
    </row>
    <row r="6" spans="1:8" ht="19.5" customHeight="1">
      <c r="A6" s="86" t="s">
        <v>66</v>
      </c>
      <c r="B6" s="87">
        <v>219595870.61</v>
      </c>
      <c r="C6" s="87">
        <f>B6</f>
        <v>219595870.61</v>
      </c>
      <c r="D6" s="87">
        <v>266442153.57</v>
      </c>
      <c r="E6" s="87">
        <f>D6</f>
        <v>266442153.57</v>
      </c>
      <c r="F6" s="88">
        <v>255766841.2</v>
      </c>
      <c r="G6" s="87">
        <f>F6</f>
        <v>255766841.2</v>
      </c>
      <c r="H6" s="89">
        <f aca="true" t="shared" si="0" ref="H6:H14">((F6-D6)/D6)*100</f>
        <v>-4.0066154048688745</v>
      </c>
    </row>
    <row r="7" spans="1:8" ht="19.5" customHeight="1">
      <c r="A7" s="86" t="s">
        <v>67</v>
      </c>
      <c r="B7" s="87">
        <v>240351930.42</v>
      </c>
      <c r="C7" s="87">
        <f>C6+B7</f>
        <v>459947801.03</v>
      </c>
      <c r="D7" s="87">
        <v>286320662.64</v>
      </c>
      <c r="E7" s="87">
        <f aca="true" t="shared" si="1" ref="E7:E17">E6+D7</f>
        <v>552762816.21</v>
      </c>
      <c r="F7" s="90">
        <v>263364361.42</v>
      </c>
      <c r="G7" s="87">
        <f aca="true" t="shared" si="2" ref="G7:G14">G6+F7</f>
        <v>519131202.62</v>
      </c>
      <c r="H7" s="89">
        <f t="shared" si="0"/>
        <v>-8.01768933067317</v>
      </c>
    </row>
    <row r="8" spans="1:8" ht="19.5" customHeight="1">
      <c r="A8" s="86" t="s">
        <v>46</v>
      </c>
      <c r="B8" s="87">
        <v>258796602.35</v>
      </c>
      <c r="C8" s="87">
        <f aca="true" t="shared" si="3" ref="C8:C17">C7+B8</f>
        <v>718744403.38</v>
      </c>
      <c r="D8" s="87">
        <v>343796519.9</v>
      </c>
      <c r="E8" s="87">
        <f t="shared" si="1"/>
        <v>896559336.11</v>
      </c>
      <c r="F8" s="90">
        <v>295109754.13</v>
      </c>
      <c r="G8" s="87">
        <f t="shared" si="2"/>
        <v>814240956.75</v>
      </c>
      <c r="H8" s="89">
        <f t="shared" si="0"/>
        <v>-14.161506284054735</v>
      </c>
    </row>
    <row r="9" spans="1:8" ht="19.5" customHeight="1">
      <c r="A9" s="86" t="s">
        <v>68</v>
      </c>
      <c r="B9" s="87">
        <v>276351000.95</v>
      </c>
      <c r="C9" s="87">
        <f t="shared" si="3"/>
        <v>995095404.3299999</v>
      </c>
      <c r="D9" s="87">
        <v>362069378.32</v>
      </c>
      <c r="E9" s="87">
        <f t="shared" si="1"/>
        <v>1258628714.43</v>
      </c>
      <c r="F9" s="90">
        <v>242466610.08</v>
      </c>
      <c r="G9" s="87">
        <f t="shared" si="2"/>
        <v>1056707566.83</v>
      </c>
      <c r="H9" s="89">
        <f t="shared" si="0"/>
        <v>-33.03310785213491</v>
      </c>
    </row>
    <row r="10" spans="1:8" ht="19.5" customHeight="1">
      <c r="A10" s="86" t="s">
        <v>69</v>
      </c>
      <c r="B10" s="87">
        <v>254285966.68</v>
      </c>
      <c r="C10" s="87">
        <f t="shared" si="3"/>
        <v>1249381371.01</v>
      </c>
      <c r="D10" s="87">
        <v>266316031.26</v>
      </c>
      <c r="E10" s="87">
        <f t="shared" si="1"/>
        <v>1524944745.69</v>
      </c>
      <c r="F10" s="90">
        <v>276588226.98</v>
      </c>
      <c r="G10" s="87">
        <f t="shared" si="2"/>
        <v>1333295793.81</v>
      </c>
      <c r="H10" s="89">
        <f t="shared" si="0"/>
        <v>3.8571450886377368</v>
      </c>
    </row>
    <row r="11" spans="1:8" ht="19.5" customHeight="1">
      <c r="A11" s="86" t="s">
        <v>70</v>
      </c>
      <c r="B11" s="87">
        <v>313745812.76</v>
      </c>
      <c r="C11" s="87">
        <f t="shared" si="3"/>
        <v>1563127183.77</v>
      </c>
      <c r="D11" s="87">
        <v>342547251.6</v>
      </c>
      <c r="E11" s="87">
        <f t="shared" si="1"/>
        <v>1867491997.29</v>
      </c>
      <c r="F11" s="90">
        <v>260945267.04</v>
      </c>
      <c r="G11" s="87">
        <f t="shared" si="2"/>
        <v>1594241060.85</v>
      </c>
      <c r="H11" s="89">
        <f t="shared" si="0"/>
        <v>-23.82211043260346</v>
      </c>
    </row>
    <row r="12" spans="1:8" ht="19.5" customHeight="1">
      <c r="A12" s="86" t="s">
        <v>71</v>
      </c>
      <c r="B12" s="87">
        <v>254659905.71</v>
      </c>
      <c r="C12" s="87">
        <f t="shared" si="3"/>
        <v>1817787089.48</v>
      </c>
      <c r="D12" s="87">
        <v>240772583.49</v>
      </c>
      <c r="E12" s="87">
        <f t="shared" si="1"/>
        <v>2108264580.78</v>
      </c>
      <c r="F12" s="90">
        <v>259287757.91</v>
      </c>
      <c r="G12" s="87">
        <f t="shared" si="2"/>
        <v>1853528818.76</v>
      </c>
      <c r="H12" s="89">
        <f t="shared" si="0"/>
        <v>7.689901462875226</v>
      </c>
    </row>
    <row r="13" spans="1:8" ht="19.5" customHeight="1">
      <c r="A13" s="86" t="s">
        <v>72</v>
      </c>
      <c r="B13" s="87">
        <v>303984959.01</v>
      </c>
      <c r="C13" s="87">
        <f t="shared" si="3"/>
        <v>2121772048.49</v>
      </c>
      <c r="D13" s="87">
        <v>294656574.07</v>
      </c>
      <c r="E13" s="87">
        <f t="shared" si="1"/>
        <v>2402921154.85</v>
      </c>
      <c r="F13" s="90">
        <v>282982964.34</v>
      </c>
      <c r="G13" s="87">
        <f t="shared" si="2"/>
        <v>2136511783.1</v>
      </c>
      <c r="H13" s="89">
        <f t="shared" si="0"/>
        <v>-3.9617679554051906</v>
      </c>
    </row>
    <row r="14" spans="1:8" ht="19.5" customHeight="1">
      <c r="A14" s="86" t="s">
        <v>73</v>
      </c>
      <c r="B14" s="91">
        <v>325740451.97</v>
      </c>
      <c r="C14" s="87">
        <f t="shared" si="3"/>
        <v>2447512500.46</v>
      </c>
      <c r="D14" s="87">
        <v>291371124</v>
      </c>
      <c r="E14" s="87">
        <f t="shared" si="1"/>
        <v>2694292278.85</v>
      </c>
      <c r="F14" s="88">
        <v>279258440.83</v>
      </c>
      <c r="G14" s="87">
        <f t="shared" si="2"/>
        <v>2415770223.93</v>
      </c>
      <c r="H14" s="89">
        <f t="shared" si="0"/>
        <v>-4.157132321046342</v>
      </c>
    </row>
    <row r="15" spans="1:8" ht="19.5" customHeight="1">
      <c r="A15" s="86" t="s">
        <v>74</v>
      </c>
      <c r="B15" s="87">
        <v>305042738.93</v>
      </c>
      <c r="C15" s="87">
        <f t="shared" si="3"/>
        <v>2752555239.39</v>
      </c>
      <c r="D15" s="87">
        <v>257352229.56</v>
      </c>
      <c r="E15" s="87">
        <f t="shared" si="1"/>
        <v>2951644508.41</v>
      </c>
      <c r="F15" s="90"/>
      <c r="G15" s="87"/>
      <c r="H15" s="89"/>
    </row>
    <row r="16" spans="1:8" ht="19.5" customHeight="1">
      <c r="A16" s="86" t="s">
        <v>75</v>
      </c>
      <c r="B16" s="87">
        <v>321385295.54</v>
      </c>
      <c r="C16" s="87">
        <f t="shared" si="3"/>
        <v>3073940534.93</v>
      </c>
      <c r="D16" s="92">
        <v>270818423.41</v>
      </c>
      <c r="E16" s="87">
        <f t="shared" si="1"/>
        <v>3222462931.8199997</v>
      </c>
      <c r="F16" s="90"/>
      <c r="G16" s="87"/>
      <c r="H16" s="89"/>
    </row>
    <row r="17" spans="1:8" ht="19.5" customHeight="1">
      <c r="A17" s="86" t="s">
        <v>76</v>
      </c>
      <c r="B17" s="87">
        <v>330460034.2</v>
      </c>
      <c r="C17" s="87">
        <f t="shared" si="3"/>
        <v>3404400569.1299996</v>
      </c>
      <c r="D17" s="87">
        <v>278765931.54</v>
      </c>
      <c r="E17" s="87">
        <f t="shared" si="1"/>
        <v>3501228863.3599997</v>
      </c>
      <c r="F17" s="87"/>
      <c r="G17" s="87"/>
      <c r="H17" s="89"/>
    </row>
    <row r="18" spans="1:8" ht="19.5" customHeight="1" thickBot="1">
      <c r="A18" s="93" t="s">
        <v>77</v>
      </c>
      <c r="B18" s="94">
        <f>SUM(B6:B17)</f>
        <v>3404400569.1299996</v>
      </c>
      <c r="C18" s="95"/>
      <c r="D18" s="94">
        <f>SUM(D6:D17)</f>
        <v>3501228863.3599997</v>
      </c>
      <c r="E18" s="96"/>
      <c r="F18" s="94">
        <f>SUM(F6:F17)</f>
        <v>2415770223.93</v>
      </c>
      <c r="G18" s="96"/>
      <c r="H18" s="97"/>
    </row>
  </sheetData>
  <sheetProtection/>
  <mergeCells count="5">
    <mergeCell ref="A1:H1"/>
    <mergeCell ref="A2:H2"/>
    <mergeCell ref="B4:C4"/>
    <mergeCell ref="D4:E4"/>
    <mergeCell ref="F4:G4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:G1"/>
    </sheetView>
  </sheetViews>
  <sheetFormatPr defaultColWidth="9.140625" defaultRowHeight="54.75" customHeight="1"/>
  <cols>
    <col min="1" max="1" width="19.57421875" style="0" bestFit="1" customWidth="1"/>
    <col min="2" max="3" width="18.57421875" style="0" bestFit="1" customWidth="1"/>
    <col min="4" max="4" width="17.00390625" style="0" bestFit="1" customWidth="1"/>
    <col min="5" max="6" width="26.57421875" style="0" bestFit="1" customWidth="1"/>
    <col min="7" max="7" width="17.00390625" style="0" bestFit="1" customWidth="1"/>
  </cols>
  <sheetData>
    <row r="1" spans="1:7" ht="54.75" customHeight="1">
      <c r="A1" s="123" t="s">
        <v>52</v>
      </c>
      <c r="B1" s="124"/>
      <c r="C1" s="124"/>
      <c r="D1" s="124"/>
      <c r="E1" s="124"/>
      <c r="F1" s="124"/>
      <c r="G1" s="125"/>
    </row>
    <row r="2" spans="1:7" ht="77.25" customHeight="1">
      <c r="A2" s="69"/>
      <c r="B2" s="70" t="s">
        <v>94</v>
      </c>
      <c r="C2" s="70" t="s">
        <v>95</v>
      </c>
      <c r="D2" s="77" t="s">
        <v>53</v>
      </c>
      <c r="E2" s="77" t="s">
        <v>96</v>
      </c>
      <c r="F2" s="77" t="s">
        <v>97</v>
      </c>
      <c r="G2" s="71" t="s">
        <v>53</v>
      </c>
    </row>
    <row r="3" spans="1:7" ht="54.75" customHeight="1">
      <c r="A3" s="72" t="s">
        <v>54</v>
      </c>
      <c r="B3" s="73">
        <v>22596.774302</v>
      </c>
      <c r="C3" s="73">
        <v>22670.179862</v>
      </c>
      <c r="D3" s="99">
        <f>(C3/B3-1)*100</f>
        <v>0.32484972863362493</v>
      </c>
      <c r="E3" s="73">
        <v>188099.175294</v>
      </c>
      <c r="F3" s="73">
        <v>187463.688366</v>
      </c>
      <c r="G3" s="100">
        <f>(F3/E3-1)*100</f>
        <v>-0.3378467380341976</v>
      </c>
    </row>
    <row r="4" spans="1:7" ht="54.75" customHeight="1">
      <c r="A4" s="72" t="s">
        <v>55</v>
      </c>
      <c r="B4" s="73">
        <v>381.57965679</v>
      </c>
      <c r="C4" s="73">
        <v>383.47286719</v>
      </c>
      <c r="D4" s="99">
        <f>(C4/B4-1)*100</f>
        <v>0.49615076860396456</v>
      </c>
      <c r="E4" s="73">
        <v>3623.03422957</v>
      </c>
      <c r="F4" s="73">
        <v>3185.82242776</v>
      </c>
      <c r="G4" s="100">
        <f>(F4/E4-1)*100</f>
        <v>-12.067559236443937</v>
      </c>
    </row>
    <row r="5" spans="1:7" ht="54.75" customHeight="1">
      <c r="A5" s="72" t="s">
        <v>56</v>
      </c>
      <c r="B5" s="73">
        <v>291.371124</v>
      </c>
      <c r="C5" s="73">
        <v>279.25844083</v>
      </c>
      <c r="D5" s="99">
        <f>(C5/B5-1)*100</f>
        <v>-4.157132321046342</v>
      </c>
      <c r="E5" s="73">
        <v>2694.29227885</v>
      </c>
      <c r="F5" s="73">
        <v>2415.77022393</v>
      </c>
      <c r="G5" s="100">
        <f>(F5/E5-1)*100</f>
        <v>-10.337484804687968</v>
      </c>
    </row>
    <row r="6" spans="1:7" ht="54.75" customHeight="1">
      <c r="A6" s="74" t="s">
        <v>57</v>
      </c>
      <c r="B6" s="73">
        <v>135.28168522</v>
      </c>
      <c r="C6" s="73">
        <v>127.17968947</v>
      </c>
      <c r="D6" s="101">
        <f>(C6/B6-1)*100</f>
        <v>-5.988981979951136</v>
      </c>
      <c r="E6" s="73">
        <v>1297.25364557</v>
      </c>
      <c r="F6" s="73">
        <v>1066.71076868</v>
      </c>
      <c r="G6" s="102">
        <f>(F6/E6-1)*100</f>
        <v>-17.7716114097873</v>
      </c>
    </row>
    <row r="7" spans="1:7" ht="54.75" customHeight="1" thickBot="1">
      <c r="A7" s="75" t="s">
        <v>58</v>
      </c>
      <c r="B7" s="76">
        <v>2853.41544388</v>
      </c>
      <c r="C7" s="103">
        <v>2545.30571828</v>
      </c>
      <c r="D7" s="104">
        <f>(C7/B7-1)*100</f>
        <v>-10.797927314118716</v>
      </c>
      <c r="E7" s="105">
        <v>24036.93672314</v>
      </c>
      <c r="F7" s="76">
        <v>22042.88949162</v>
      </c>
      <c r="G7" s="106">
        <f>(F7/E7-1)*100</f>
        <v>-8.295762702575814</v>
      </c>
    </row>
  </sheetData>
  <sheetProtection/>
  <mergeCells count="1">
    <mergeCell ref="A1:G1"/>
  </mergeCells>
  <conditionalFormatting sqref="D3:D7 G3:G7">
    <cfRule type="cellIs" priority="1" dxfId="1" operator="lessThan">
      <formula>0</formula>
    </cfRule>
    <cfRule type="cellIs" priority="2" dxfId="0" operator="greaterThan">
      <formula>0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2023-10-04T11:11:45Z</cp:lastPrinted>
  <dcterms:created xsi:type="dcterms:W3CDTF">2010-11-12T12:53:26Z</dcterms:created>
  <dcterms:modified xsi:type="dcterms:W3CDTF">2023-10-04T14:00:50Z</dcterms:modified>
  <cp:category/>
  <cp:version/>
  <cp:contentType/>
  <cp:contentStatus/>
</cp:coreProperties>
</file>